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300" windowHeight="87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F12" i="1"/>
  <c r="D15" i="1" l="1"/>
  <c r="C15" i="1"/>
  <c r="F3" i="1"/>
  <c r="F4" i="1"/>
  <c r="F5" i="1"/>
  <c r="F6" i="1"/>
  <c r="F7" i="1"/>
  <c r="F8" i="1"/>
  <c r="F9" i="1"/>
  <c r="F10" i="1"/>
  <c r="F11" i="1"/>
  <c r="F14" i="1"/>
  <c r="C18" i="1" l="1"/>
  <c r="C17" i="1"/>
  <c r="D17" i="1"/>
  <c r="D18" i="1" s="1"/>
  <c r="B17" i="1"/>
  <c r="B18" i="1" s="1"/>
  <c r="E16" i="1"/>
  <c r="E17" i="1" s="1"/>
  <c r="E18" i="1" s="1"/>
  <c r="E15" i="1" l="1"/>
  <c r="B15" i="1"/>
  <c r="E4" i="1" l="1"/>
  <c r="E5" i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<sst xmlns="http://schemas.openxmlformats.org/spreadsheetml/2006/main" count="23" uniqueCount="23">
  <si>
    <t>Наименование  муниципальной программы</t>
  </si>
  <si>
    <t>2024 год</t>
  </si>
  <si>
    <t>2025 год</t>
  </si>
  <si>
    <t>2026 год</t>
  </si>
  <si>
    <t>Развитие физической культуры и спорта на территории Мотыгинского района</t>
  </si>
  <si>
    <t>Развитие культуры и туризма</t>
  </si>
  <si>
    <t>Развитие общего и дополнительного образования в Мотыгинском районе</t>
  </si>
  <si>
    <t>Молодежь Мотыгинского района в XXI века</t>
  </si>
  <si>
    <t>Управление муниципальными финансами</t>
  </si>
  <si>
    <t>Содействие развитию местного самоуправления</t>
  </si>
  <si>
    <t>Защита населения и территорий Мотыгинского района от чрезвычайных ситуаций природного и техногенного характера</t>
  </si>
  <si>
    <t>Развитие малого, среднего предпринимательства и сельского хозяйства в Мотыгинском районе</t>
  </si>
  <si>
    <t>Развитие транспортной системы в Мотыгинском районе</t>
  </si>
  <si>
    <t>Охрана окружающей среды и обеспечение экологической безопасности на территории МО Мотыгинский район</t>
  </si>
  <si>
    <t>Обеспечение доступным и комфортным жильем жителей Мотыгинского района</t>
  </si>
  <si>
    <t>Всего по муниципальным программам</t>
  </si>
  <si>
    <t>Непрограмсные расходы</t>
  </si>
  <si>
    <t>Всего расходы бюджета (без условно утвержденных)</t>
  </si>
  <si>
    <t>Доля программных расходов</t>
  </si>
  <si>
    <t>Бюджет  на 2024-2026 годы                                                                 (в ред. от 03.12.2024 № 30-325),                                       тыс. руб.</t>
  </si>
  <si>
    <t>Доля в программных расходах за 2024-2026 годы, %</t>
  </si>
  <si>
    <t>Всего за 2024-2026,                            тыс. руб.</t>
  </si>
  <si>
    <t xml:space="preserve">Реформирование и модернизация ЖКХ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</si>
</sst>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readingOrder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readingOrder="1"/>
    </xf>
    <xf numFmtId="2" fontId="5" fillId="0" borderId="1" xfId="0" applyNumberFormat="1" applyFont="1" applyBorder="1"/>
    <xf numFmtId="9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10" fontId="5" fillId="0" borderId="1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F18" sqref="A1:F18"/>
    </sheetView>
  </sheetViews>
  <sheetFormatPr defaultRowHeight="15" x14ac:dyDescent="0.25"/>
  <cols>
    <col min="1" max="1" width="79.85546875" customWidth="1"/>
    <col min="2" max="2" width="14.85546875" customWidth="1"/>
    <col min="3" max="3" width="14.140625" customWidth="1"/>
    <col min="4" max="4" width="14.85546875" customWidth="1"/>
    <col min="5" max="5" width="15.28515625" customWidth="1"/>
    <col min="6" max="6" width="20.42578125" customWidth="1"/>
  </cols>
  <sheetData>
    <row r="1" spans="1:6" ht="43.5" customHeight="1" x14ac:dyDescent="0.25">
      <c r="A1" s="9" t="s">
        <v>0</v>
      </c>
      <c r="B1" s="6" t="s">
        <v>19</v>
      </c>
      <c r="C1" s="7"/>
      <c r="D1" s="8"/>
      <c r="E1" s="9" t="s">
        <v>21</v>
      </c>
      <c r="F1" s="9" t="s">
        <v>20</v>
      </c>
    </row>
    <row r="2" spans="1:6" ht="16.5" customHeight="1" x14ac:dyDescent="0.25">
      <c r="A2" s="10"/>
      <c r="B2" s="1" t="s">
        <v>1</v>
      </c>
      <c r="C2" s="1" t="s">
        <v>2</v>
      </c>
      <c r="D2" s="1" t="s">
        <v>3</v>
      </c>
      <c r="E2" s="10"/>
      <c r="F2" s="10"/>
    </row>
    <row r="3" spans="1:6" ht="19.5" customHeight="1" x14ac:dyDescent="0.25">
      <c r="A3" s="2" t="s">
        <v>4</v>
      </c>
      <c r="B3" s="3">
        <v>169.8</v>
      </c>
      <c r="C3" s="3">
        <v>120</v>
      </c>
      <c r="D3" s="3">
        <v>120</v>
      </c>
      <c r="E3" s="3">
        <f>B3+C3+D3</f>
        <v>409.8</v>
      </c>
      <c r="F3" s="5">
        <f>E3*F15/E15</f>
        <v>1.1055426854644032E-4</v>
      </c>
    </row>
    <row r="4" spans="1:6" x14ac:dyDescent="0.25">
      <c r="A4" s="2" t="s">
        <v>5</v>
      </c>
      <c r="B4" s="3">
        <v>152152.56</v>
      </c>
      <c r="C4" s="3">
        <v>126858.51</v>
      </c>
      <c r="D4" s="3">
        <v>103150.7</v>
      </c>
      <c r="E4" s="3">
        <f t="shared" ref="E4:E14" si="0">B4+C4+D4</f>
        <v>382161.77</v>
      </c>
      <c r="F4" s="5">
        <f>E4*F15/E15</f>
        <v>0.10309813311069536</v>
      </c>
    </row>
    <row r="5" spans="1:6" ht="20.25" customHeight="1" x14ac:dyDescent="0.25">
      <c r="A5" s="2" t="s">
        <v>6</v>
      </c>
      <c r="B5" s="3">
        <v>855199.29</v>
      </c>
      <c r="C5" s="3">
        <v>724371.57</v>
      </c>
      <c r="D5" s="3">
        <v>724745.29</v>
      </c>
      <c r="E5" s="3">
        <f t="shared" si="0"/>
        <v>2304316.15</v>
      </c>
      <c r="F5" s="5">
        <f>E5*F15/E15</f>
        <v>0.62164955213030615</v>
      </c>
    </row>
    <row r="6" spans="1:6" x14ac:dyDescent="0.25">
      <c r="A6" s="2" t="s">
        <v>7</v>
      </c>
      <c r="B6" s="3">
        <v>11556.7</v>
      </c>
      <c r="C6" s="3">
        <v>8118.58</v>
      </c>
      <c r="D6" s="3">
        <v>8118.58</v>
      </c>
      <c r="E6" s="3">
        <f t="shared" si="0"/>
        <v>27793.86</v>
      </c>
      <c r="F6" s="5">
        <f>E6*F15/E15</f>
        <v>7.4981206988339816E-3</v>
      </c>
    </row>
    <row r="7" spans="1:6" x14ac:dyDescent="0.25">
      <c r="A7" s="2" t="s">
        <v>8</v>
      </c>
      <c r="B7" s="3">
        <v>180061.69</v>
      </c>
      <c r="C7" s="3">
        <v>158681.43</v>
      </c>
      <c r="D7" s="3">
        <v>158681.43</v>
      </c>
      <c r="E7" s="3">
        <f t="shared" si="0"/>
        <v>497424.55</v>
      </c>
      <c r="F7" s="5">
        <f>E7*F15/E15</f>
        <v>0.13419328277767748</v>
      </c>
    </row>
    <row r="8" spans="1:6" ht="18.75" customHeight="1" x14ac:dyDescent="0.25">
      <c r="A8" s="2" t="s">
        <v>9</v>
      </c>
      <c r="B8" s="3">
        <v>6918.5</v>
      </c>
      <c r="C8" s="3">
        <v>2507</v>
      </c>
      <c r="D8" s="3">
        <v>2507</v>
      </c>
      <c r="E8" s="3">
        <f t="shared" si="0"/>
        <v>11932.5</v>
      </c>
      <c r="F8" s="5">
        <f>E8*F15/E15</f>
        <v>3.219103976160076E-3</v>
      </c>
    </row>
    <row r="9" spans="1:6" ht="20.25" customHeight="1" x14ac:dyDescent="0.25">
      <c r="A9" s="2" t="s">
        <v>22</v>
      </c>
      <c r="B9" s="3">
        <v>79708.52</v>
      </c>
      <c r="C9" s="3">
        <v>72660</v>
      </c>
      <c r="D9" s="3">
        <v>72660</v>
      </c>
      <c r="E9" s="3">
        <f t="shared" si="0"/>
        <v>225028.52000000002</v>
      </c>
      <c r="F9" s="5">
        <f>E9*F15/E15</f>
        <v>6.0707329015832159E-2</v>
      </c>
    </row>
    <row r="10" spans="1:6" ht="33" customHeight="1" x14ac:dyDescent="0.25">
      <c r="A10" s="2" t="s">
        <v>10</v>
      </c>
      <c r="B10" s="3">
        <v>10986.36</v>
      </c>
      <c r="C10" s="3">
        <v>8967.48</v>
      </c>
      <c r="D10" s="3">
        <v>8922.48</v>
      </c>
      <c r="E10" s="3">
        <f t="shared" si="0"/>
        <v>28876.32</v>
      </c>
      <c r="F10" s="5">
        <f>E10*F15/E15</f>
        <v>7.7901425961760503E-3</v>
      </c>
    </row>
    <row r="11" spans="1:6" ht="31.5" customHeight="1" x14ac:dyDescent="0.25">
      <c r="A11" s="2" t="s">
        <v>11</v>
      </c>
      <c r="B11" s="3">
        <v>2515.9</v>
      </c>
      <c r="C11" s="3">
        <v>1861.5</v>
      </c>
      <c r="D11" s="3">
        <v>1861.5</v>
      </c>
      <c r="E11" s="3">
        <f t="shared" si="0"/>
        <v>6238.9</v>
      </c>
      <c r="F11" s="5">
        <f>E11*F15/E15</f>
        <v>1.6831064568921094E-3</v>
      </c>
    </row>
    <row r="12" spans="1:6" ht="21" customHeight="1" x14ac:dyDescent="0.25">
      <c r="A12" s="2" t="s">
        <v>12</v>
      </c>
      <c r="B12" s="3">
        <v>55007.040000000001</v>
      </c>
      <c r="C12" s="3">
        <v>56220.35</v>
      </c>
      <c r="D12" s="3">
        <v>56230.85</v>
      </c>
      <c r="E12" s="3">
        <f t="shared" si="0"/>
        <v>167458.23999999999</v>
      </c>
      <c r="F12" s="5">
        <f>E12*F15/E15</f>
        <v>4.5176240203207062E-2</v>
      </c>
    </row>
    <row r="13" spans="1:6" ht="19.5" customHeight="1" x14ac:dyDescent="0.25">
      <c r="A13" s="2" t="s">
        <v>14</v>
      </c>
      <c r="B13" s="4">
        <v>12559.77</v>
      </c>
      <c r="C13" s="4">
        <v>11984.09</v>
      </c>
      <c r="D13" s="4">
        <v>11795.91</v>
      </c>
      <c r="E13" s="3">
        <f t="shared" si="0"/>
        <v>36339.770000000004</v>
      </c>
      <c r="F13" s="5">
        <f>E13*F15/E15</f>
        <v>9.8036034443530398E-3</v>
      </c>
    </row>
    <row r="14" spans="1:6" ht="30.75" customHeight="1" x14ac:dyDescent="0.25">
      <c r="A14" s="2" t="s">
        <v>13</v>
      </c>
      <c r="B14" s="4">
        <v>7837.44</v>
      </c>
      <c r="C14" s="4">
        <v>5479.5</v>
      </c>
      <c r="D14" s="4">
        <v>5479.5</v>
      </c>
      <c r="E14" s="3">
        <f t="shared" si="0"/>
        <v>18796.439999999999</v>
      </c>
      <c r="F14" s="5">
        <f>E14*F15/E15</f>
        <v>5.0708313213202842E-3</v>
      </c>
    </row>
    <row r="15" spans="1:6" x14ac:dyDescent="0.25">
      <c r="A15" s="11" t="s">
        <v>15</v>
      </c>
      <c r="B15" s="12">
        <f>SUM(B3:B14)</f>
        <v>1374673.57</v>
      </c>
      <c r="C15" s="12">
        <f>C3+C4+C5+C6+C7+C8+C9+C10+C11+C12+C13+C14</f>
        <v>1177830.01</v>
      </c>
      <c r="D15" s="12">
        <f>SUM(D3:D14)</f>
        <v>1154273.24</v>
      </c>
      <c r="E15" s="12">
        <f t="shared" ref="E15" si="1">SUM(E3:E14)</f>
        <v>3706776.8199999994</v>
      </c>
      <c r="F15" s="13">
        <v>1</v>
      </c>
    </row>
    <row r="16" spans="1:6" x14ac:dyDescent="0.25">
      <c r="A16" s="14" t="s">
        <v>16</v>
      </c>
      <c r="B16" s="15">
        <v>168499.44</v>
      </c>
      <c r="C16" s="15">
        <v>144831.49</v>
      </c>
      <c r="D16" s="15">
        <v>144781.35999999999</v>
      </c>
      <c r="E16" s="15">
        <f>B16+C16+D16</f>
        <v>458112.29</v>
      </c>
      <c r="F16" s="16"/>
    </row>
    <row r="17" spans="1:6" ht="18.75" customHeight="1" x14ac:dyDescent="0.25">
      <c r="A17" s="14" t="s">
        <v>17</v>
      </c>
      <c r="B17" s="12">
        <f>B15+B16</f>
        <v>1543173.01</v>
      </c>
      <c r="C17" s="12">
        <f t="shared" ref="C17:D17" si="2">C15+C16</f>
        <v>1322661.5</v>
      </c>
      <c r="D17" s="12">
        <f t="shared" si="2"/>
        <v>1299054.6000000001</v>
      </c>
      <c r="E17" s="12">
        <f>E15+E16</f>
        <v>4164889.1099999994</v>
      </c>
      <c r="F17" s="16"/>
    </row>
    <row r="18" spans="1:6" x14ac:dyDescent="0.25">
      <c r="A18" s="14" t="s">
        <v>18</v>
      </c>
      <c r="B18" s="17">
        <f>B15*100/B17/100</f>
        <v>0.89080975437744347</v>
      </c>
      <c r="C18" s="17">
        <f t="shared" ref="C18:E18" si="3">C15*100/C17/100</f>
        <v>0.8904999578501378</v>
      </c>
      <c r="D18" s="17">
        <f t="shared" si="3"/>
        <v>0.88854867224210576</v>
      </c>
      <c r="E18" s="17">
        <f t="shared" si="3"/>
        <v>0.89000612551722891</v>
      </c>
      <c r="F18" s="16"/>
    </row>
  </sheetData>
  <mergeCells count="4">
    <mergeCell ref="B1:D1"/>
    <mergeCell ref="A1:A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Skif</cp:lastModifiedBy>
  <dcterms:created xsi:type="dcterms:W3CDTF">2024-12-20T04:31:55Z</dcterms:created>
  <dcterms:modified xsi:type="dcterms:W3CDTF">2024-12-27T10:14:50Z</dcterms:modified>
</cp:coreProperties>
</file>